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1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<sst xmlns="http://schemas.openxmlformats.org/spreadsheetml/2006/main" count="139" uniqueCount="138">
  <si>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</si>
  <si>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</si>
  <si>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</si>
  <si>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</si>
  <si>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</si>
  <si>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</si>
  <si>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</si>
  <si>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</si>
  <si>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</si>
  <si>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</si>
  <si>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</si>
  <si>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</si>
  <si>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</si>
  <si>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</si>
  <si>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</si>
  <si>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</si>
  <si>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</si>
  <si>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</si>
  <si>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</si>
  <si>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</si>
  <si>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</si>
  <si>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</si>
  <si>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</si>
  <si>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</si>
  <si>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</si>
  <si>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</si>
  <si>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</si>
  <si>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</si>
  <si>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</si>
  <si>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</si>
  <si>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</si>
  <si>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</si>
  <si>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</si>
  <si>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</si>
  <si>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</si>
  <si>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</si>
  <si>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</si>
  <si>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</si>
  <si>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</si>
  <si>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</si>
  <si>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</si>
  <si>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</si>
  <si>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</si>
  <si>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</si>
  <si>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</si>
  <si>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</si>
  <si>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</si>
  <si>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</si>
  <si>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</si>
  <si>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</si>
  <si>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</si>
  <si>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</si>
  <si>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</si>
  <si>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</si>
  <si>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</si>
  <si>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</si>
  <si>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</si>
  <si>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</si>
  <si>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</si>
  <si>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</si>
  <si>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</si>
  <si>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</si>
  <si>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</si>
  <si>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</si>
  <si>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</si>
  <si>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</si>
  <si>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</si>
  <si>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</si>
  <si>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</si>
  <si>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</si>
  <si>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</si>
  <si>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</si>
  <si>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</si>
  <si>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</si>
  <si>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</si>
  <si>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</si>
  <si>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</si>
  <si>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</si>
  <si>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</si>
  <si>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</si>
  <si>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</si>
  <si>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</si>
  <si>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</si>
  <si>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</si>
  <si>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</si>
  <si>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</si>
  <si>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</si>
  <si>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</si>
  <si>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</si>
  <si>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</si>
  <si>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</si>
  <si>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</si>
  <si>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</si>
  <si>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</si>
  <si>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</si>
  <si>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</si>
  <si>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</si>
  <si>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</si>
  <si>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</si>
  <si>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</si>
  <si>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</si>
  <si>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</si>
  <si>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</si>
  <si>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</si>
  <si>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</si>
  <si>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</si>
  <si>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</si>
  <si>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</si>
  <si>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</si>
  <si>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</si>
  <si>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</si>
  <si>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</si>
  <si>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</si>
  <si>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</si>
  <si>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</si>
  <si>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</si>
  <si>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</si>
  <si>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</si>
  <si>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</si>
  <si>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</si>
  <si>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</si>
  <si>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</si>
  <si>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</si>
  <si>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</si>
  <si>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</si>
  <si>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</si>
  <si>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</si>
  <si>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</si>
  <si>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</si>
  <si>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</si>
  <si>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С.В.Полковенкова</t>
  </si>
  <si>
    <t>Т. Л. Калентьева, тел. 8-34345-2-19-37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</si>
  <si>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</si>
  <si>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по доходам по состоянию на  01  марта   2018 года.</t>
  </si>
  <si>
    <t>И.о.зам. главы администрации -</t>
  </si>
  <si>
    <t>начальника финансового управления администрации</t>
  </si>
  <si>
    <t>Измоденова Л.А.</t>
  </si>
  <si>
    <t>по расходам  по состоянию на 01 марта 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</si>
</sst>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8" fontId="1" fillId="0" borderId="33" xfId="0" applyNumberFormat="1" applyFont="1" applyFill="1" applyBorder="1" applyAlignment="1">
      <alignment horizontal="center"/>
    </xf>
    <xf numFmtId="188" fontId="4" fillId="0" borderId="34" xfId="0" applyNumberFormat="1" applyFont="1" applyFill="1" applyBorder="1" applyAlignment="1">
      <alignment horizontal="center"/>
    </xf>
    <xf numFmtId="185" fontId="4" fillId="0" borderId="3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8" fontId="1" fillId="0" borderId="12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0" xfId="0" applyNumberFormat="1" applyFont="1" applyFill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35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8" fontId="4" fillId="33" borderId="37" xfId="0" applyNumberFormat="1" applyFont="1" applyFill="1" applyBorder="1" applyAlignment="1">
      <alignment horizontal="center"/>
    </xf>
    <xf numFmtId="188" fontId="4" fillId="33" borderId="33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1">
      <selection activeCell="I41" sqref="I4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53"/>
      <c r="C2" s="153"/>
      <c r="D2" s="153"/>
      <c r="E2" s="153"/>
    </row>
    <row r="3" spans="1:5" ht="15">
      <c r="A3" s="157" t="s">
        <v>93</v>
      </c>
      <c r="B3" s="157"/>
      <c r="C3" s="157"/>
      <c r="D3" s="157"/>
      <c r="E3" s="157"/>
    </row>
    <row r="4" spans="1:5" ht="15">
      <c r="A4" s="157" t="s">
        <v>133</v>
      </c>
      <c r="B4" s="157"/>
      <c r="C4" s="157"/>
      <c r="D4" s="157"/>
      <c r="E4" s="157"/>
    </row>
    <row r="5" spans="1:5" ht="15.75" thickBot="1">
      <c r="A5" s="1"/>
      <c r="B5" s="1"/>
      <c r="C5" s="1"/>
      <c r="D5" s="158" t="s">
        <v>0</v>
      </c>
      <c r="E5" s="158"/>
    </row>
    <row r="6" spans="1:5" ht="12.75">
      <c r="A6" s="159" t="s">
        <v>1</v>
      </c>
      <c r="B6" s="162" t="s">
        <v>2</v>
      </c>
      <c r="C6" s="150" t="s">
        <v>78</v>
      </c>
      <c r="D6" s="150" t="s">
        <v>3</v>
      </c>
      <c r="E6" s="150" t="s">
        <v>79</v>
      </c>
    </row>
    <row r="7" spans="1:5" ht="12.75">
      <c r="A7" s="160"/>
      <c r="B7" s="163"/>
      <c r="C7" s="151"/>
      <c r="D7" s="151"/>
      <c r="E7" s="151"/>
    </row>
    <row r="8" spans="1:5" ht="13.5" thickBot="1">
      <c r="A8" s="161"/>
      <c r="B8" s="164"/>
      <c r="C8" s="152"/>
      <c r="D8" s="152"/>
      <c r="E8" s="152"/>
    </row>
    <row r="9" spans="1:5" ht="15" thickBot="1">
      <c r="A9" s="26" t="s">
        <v>4</v>
      </c>
      <c r="B9" s="27" t="s">
        <v>5</v>
      </c>
      <c r="C9" s="122">
        <f>C10+C11+C12+C13+C14+C15+C16+C17+C18+C19+C20+C21+C22+C23+C24+C25+C26</f>
        <v>402096.4</v>
      </c>
      <c r="D9" s="122">
        <f>SUM(D10:D26)</f>
        <v>61395.200000000004</v>
      </c>
      <c r="E9" s="130">
        <f>D9/C9*100</f>
        <v>15.268776343185367</v>
      </c>
    </row>
    <row r="10" spans="1:5" ht="15">
      <c r="A10" s="23" t="s">
        <v>6</v>
      </c>
      <c r="B10" s="24" t="s">
        <v>7</v>
      </c>
      <c r="C10" s="126">
        <v>236490</v>
      </c>
      <c r="D10" s="126">
        <v>39006</v>
      </c>
      <c r="E10" s="131">
        <f aca="true" t="shared" si="0" ref="E10:E18">D10/C10*100</f>
        <v>16.493720664721554</v>
      </c>
    </row>
    <row r="11" spans="1:5" ht="30">
      <c r="A11" s="19" t="s">
        <v>100</v>
      </c>
      <c r="B11" s="14" t="s">
        <v>107</v>
      </c>
      <c r="C11" s="127">
        <v>9548</v>
      </c>
      <c r="D11" s="127">
        <v>1057</v>
      </c>
      <c r="E11" s="131">
        <f t="shared" si="0"/>
        <v>11.070381231671554</v>
      </c>
    </row>
    <row r="12" spans="1:5" ht="30">
      <c r="A12" s="20" t="s">
        <v>114</v>
      </c>
      <c r="B12" s="7" t="s">
        <v>108</v>
      </c>
      <c r="C12" s="132">
        <v>5243</v>
      </c>
      <c r="D12" s="133">
        <v>483.1</v>
      </c>
      <c r="E12" s="134">
        <f t="shared" si="0"/>
        <v>9.214190349036812</v>
      </c>
    </row>
    <row r="13" spans="1:5" ht="30">
      <c r="A13" s="20" t="s">
        <v>8</v>
      </c>
      <c r="B13" s="135" t="s">
        <v>9</v>
      </c>
      <c r="C13" s="127">
        <v>22538</v>
      </c>
      <c r="D13" s="127">
        <v>4668.1</v>
      </c>
      <c r="E13" s="131">
        <f t="shared" si="0"/>
        <v>20.7121306238353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31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417.4</v>
      </c>
      <c r="E15" s="131">
        <f t="shared" si="0"/>
        <v>23.46261944912872</v>
      </c>
    </row>
    <row r="16" spans="1:5" ht="15">
      <c r="A16" s="21" t="s">
        <v>12</v>
      </c>
      <c r="B16" s="7" t="s">
        <v>13</v>
      </c>
      <c r="C16" s="127">
        <v>18675</v>
      </c>
      <c r="D16" s="127">
        <v>1253.7</v>
      </c>
      <c r="E16" s="131">
        <f t="shared" si="0"/>
        <v>6.713253012048193</v>
      </c>
    </row>
    <row r="17" spans="1:5" ht="15">
      <c r="A17" s="20" t="s">
        <v>14</v>
      </c>
      <c r="B17" s="14" t="s">
        <v>15</v>
      </c>
      <c r="C17" s="127">
        <v>32724</v>
      </c>
      <c r="D17" s="127">
        <v>5750</v>
      </c>
      <c r="E17" s="131">
        <f t="shared" si="0"/>
        <v>17.571201564600905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914.3</v>
      </c>
      <c r="E18" s="131">
        <f t="shared" si="0"/>
        <v>16.637551406631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31">
        <v>0</v>
      </c>
    </row>
    <row r="20" spans="1:5" ht="45">
      <c r="A20" s="20" t="s">
        <v>19</v>
      </c>
      <c r="B20" s="7" t="s">
        <v>81</v>
      </c>
      <c r="C20" s="127">
        <v>39225.4</v>
      </c>
      <c r="D20" s="127">
        <v>3755.9</v>
      </c>
      <c r="E20" s="131">
        <f>D20/C20*100</f>
        <v>9.57517322959103</v>
      </c>
    </row>
    <row r="21" spans="1:5" ht="30">
      <c r="A21" s="20" t="s">
        <v>20</v>
      </c>
      <c r="B21" s="7" t="s">
        <v>21</v>
      </c>
      <c r="C21" s="127">
        <v>9931</v>
      </c>
      <c r="D21" s="127">
        <v>85.9</v>
      </c>
      <c r="E21" s="131">
        <f>D21/C21*100</f>
        <v>0.8649682811398652</v>
      </c>
    </row>
    <row r="22" spans="1:5" ht="30">
      <c r="A22" s="22" t="s">
        <v>22</v>
      </c>
      <c r="B22" s="15" t="s">
        <v>23</v>
      </c>
      <c r="C22" s="127">
        <v>1405.5</v>
      </c>
      <c r="D22" s="127">
        <v>179.5</v>
      </c>
      <c r="E22" s="131">
        <f>D22/C22*100</f>
        <v>12.771255780860905</v>
      </c>
    </row>
    <row r="23" spans="1:5" ht="30">
      <c r="A23" s="22" t="s">
        <v>24</v>
      </c>
      <c r="B23" s="7" t="s">
        <v>25</v>
      </c>
      <c r="C23" s="127">
        <v>14803.9</v>
      </c>
      <c r="D23" s="127">
        <v>1621.4</v>
      </c>
      <c r="E23" s="131">
        <f>D23/C23*100</f>
        <v>10.95251926857112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31">
        <v>0</v>
      </c>
    </row>
    <row r="25" spans="1:5" ht="15">
      <c r="A25" s="22" t="s">
        <v>28</v>
      </c>
      <c r="B25" s="7" t="s">
        <v>29</v>
      </c>
      <c r="C25" s="127">
        <v>3532.1</v>
      </c>
      <c r="D25" s="127">
        <v>2166.8</v>
      </c>
      <c r="E25" s="131">
        <f>D25/C25*100</f>
        <v>61.34594150788484</v>
      </c>
    </row>
    <row r="26" spans="1:5" ht="15.75" thickBot="1">
      <c r="A26" s="29" t="s">
        <v>30</v>
      </c>
      <c r="B26" s="30" t="s">
        <v>31</v>
      </c>
      <c r="C26" s="128">
        <v>630.1</v>
      </c>
      <c r="D26" s="128">
        <v>36.1</v>
      </c>
      <c r="E26" s="131">
        <f>D26/C26*100</f>
        <v>5.729249325503889</v>
      </c>
    </row>
    <row r="27" spans="1:5" ht="15" thickBot="1">
      <c r="A27" s="32" t="s">
        <v>32</v>
      </c>
      <c r="B27" s="33" t="s">
        <v>33</v>
      </c>
      <c r="C27" s="123">
        <f>C28+C36+C37+C35</f>
        <v>806525.1000000001</v>
      </c>
      <c r="D27" s="123">
        <f>D28+D36+D37+D35</f>
        <v>102232.50000000001</v>
      </c>
      <c r="E27" s="136">
        <f>D27/C27*100</f>
        <v>12.675674941796606</v>
      </c>
    </row>
    <row r="28" spans="1:5" ht="30">
      <c r="A28" s="137" t="s">
        <v>34</v>
      </c>
      <c r="B28" s="138" t="s">
        <v>35</v>
      </c>
      <c r="C28" s="124">
        <f>C31+C33+C34</f>
        <v>806525.1000000001</v>
      </c>
      <c r="D28" s="124">
        <f>D31+D33+D34</f>
        <v>112508.6</v>
      </c>
      <c r="E28" s="139">
        <f>D28/C28*100</f>
        <v>13.949795238858654</v>
      </c>
    </row>
    <row r="29" spans="1:5" ht="30">
      <c r="A29" s="22" t="s">
        <v>119</v>
      </c>
      <c r="B29" s="7" t="s">
        <v>82</v>
      </c>
      <c r="C29" s="127">
        <v>0</v>
      </c>
      <c r="D29" s="127">
        <v>0</v>
      </c>
      <c r="E29" s="131">
        <v>0</v>
      </c>
    </row>
    <row r="30" spans="1:5" ht="30">
      <c r="A30" s="22" t="s">
        <v>123</v>
      </c>
      <c r="B30" s="14" t="s">
        <v>83</v>
      </c>
      <c r="C30" s="127">
        <v>0</v>
      </c>
      <c r="D30" s="127">
        <v>0</v>
      </c>
      <c r="E30" s="131">
        <v>0</v>
      </c>
    </row>
    <row r="31" spans="1:5" ht="45">
      <c r="A31" s="22" t="s">
        <v>120</v>
      </c>
      <c r="B31" s="7" t="s">
        <v>109</v>
      </c>
      <c r="C31" s="127">
        <v>291033.2</v>
      </c>
      <c r="D31" s="127">
        <v>23283</v>
      </c>
      <c r="E31" s="131">
        <f>D31/C31*100</f>
        <v>8.000118199573107</v>
      </c>
    </row>
    <row r="32" spans="1:5" ht="90">
      <c r="A32" s="22" t="s">
        <v>124</v>
      </c>
      <c r="B32" s="7" t="s">
        <v>132</v>
      </c>
      <c r="C32" s="127">
        <v>0</v>
      </c>
      <c r="D32" s="127">
        <v>0</v>
      </c>
      <c r="E32" s="131">
        <v>0</v>
      </c>
    </row>
    <row r="33" spans="1:5" ht="30">
      <c r="A33" s="22" t="s">
        <v>118</v>
      </c>
      <c r="B33" s="14" t="s">
        <v>110</v>
      </c>
      <c r="C33" s="127">
        <v>515491.9</v>
      </c>
      <c r="D33" s="127">
        <v>89225.6</v>
      </c>
      <c r="E33" s="131">
        <f>D33/C33*100</f>
        <v>17.3088267730298</v>
      </c>
    </row>
    <row r="34" spans="1:5" ht="15">
      <c r="A34" s="22" t="s">
        <v>125</v>
      </c>
      <c r="B34" s="141" t="s">
        <v>121</v>
      </c>
      <c r="C34" s="127">
        <v>0</v>
      </c>
      <c r="D34" s="127">
        <v>0</v>
      </c>
      <c r="E34" s="131">
        <v>0</v>
      </c>
    </row>
    <row r="35" spans="1:5" ht="30">
      <c r="A35" s="22" t="s">
        <v>126</v>
      </c>
      <c r="B35" s="7" t="s">
        <v>84</v>
      </c>
      <c r="C35" s="127">
        <v>0</v>
      </c>
      <c r="D35" s="127">
        <v>256.6</v>
      </c>
      <c r="E35" s="131"/>
    </row>
    <row r="36" spans="1:5" ht="90">
      <c r="A36" s="22" t="s">
        <v>127</v>
      </c>
      <c r="B36" s="7" t="s">
        <v>128</v>
      </c>
      <c r="C36" s="129">
        <v>0</v>
      </c>
      <c r="D36" s="129">
        <v>0</v>
      </c>
      <c r="E36" s="140">
        <v>0</v>
      </c>
    </row>
    <row r="37" spans="1:5" ht="60.75" thickBot="1">
      <c r="A37" s="35" t="s">
        <v>129</v>
      </c>
      <c r="B37" s="142" t="s">
        <v>85</v>
      </c>
      <c r="C37" s="125">
        <v>0</v>
      </c>
      <c r="D37" s="125">
        <v>-10532.7</v>
      </c>
      <c r="E37" s="143"/>
    </row>
    <row r="38" spans="1:5" ht="29.25" thickBot="1">
      <c r="A38" s="36" t="s">
        <v>36</v>
      </c>
      <c r="B38" s="37" t="s">
        <v>37</v>
      </c>
      <c r="C38" s="123">
        <v>0</v>
      </c>
      <c r="D38" s="123">
        <v>0</v>
      </c>
      <c r="E38" s="144">
        <v>0</v>
      </c>
    </row>
    <row r="39" spans="1:5" ht="15.75" customHeight="1" thickBot="1">
      <c r="A39" s="154" t="s">
        <v>38</v>
      </c>
      <c r="B39" s="155"/>
      <c r="C39" s="123">
        <f>C9+C27</f>
        <v>1208621.5</v>
      </c>
      <c r="D39" s="123">
        <f>D9+D27</f>
        <v>163627.7</v>
      </c>
      <c r="E39" s="136">
        <f>D39/C39*100</f>
        <v>13.538374089820513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6" t="s">
        <v>111</v>
      </c>
      <c r="B44" s="156"/>
      <c r="C44" s="1"/>
      <c r="D44" s="1"/>
      <c r="E44" s="1"/>
    </row>
    <row r="45" spans="1:5" ht="15">
      <c r="A45" s="1" t="s">
        <v>112</v>
      </c>
      <c r="B45" s="1"/>
      <c r="C45" s="1"/>
      <c r="D45" s="153" t="s">
        <v>130</v>
      </c>
      <c r="E45" s="153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131</v>
      </c>
      <c r="C47" s="1"/>
      <c r="D47" s="1"/>
      <c r="E47" s="1"/>
    </row>
  </sheetData>
  <sheetProtection/>
  <mergeCells count="12">
    <mergeCell ref="B6:B8"/>
    <mergeCell ref="C6:C8"/>
    <mergeCell ref="D6:D8"/>
    <mergeCell ref="E6:E8"/>
    <mergeCell ref="B2:E2"/>
    <mergeCell ref="A39:B39"/>
    <mergeCell ref="A44:B44"/>
    <mergeCell ref="D45:E45"/>
    <mergeCell ref="A3:E3"/>
    <mergeCell ref="A4:E4"/>
    <mergeCell ref="D5:E5"/>
    <mergeCell ref="A6:A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4">
      <selection activeCell="L55" sqref="L5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1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2" t="s">
        <v>39</v>
      </c>
      <c r="F1" s="1"/>
      <c r="G1" s="1"/>
    </row>
    <row r="2" spans="1:7" ht="18" customHeight="1">
      <c r="A2" s="1"/>
      <c r="B2" s="165"/>
      <c r="C2" s="165"/>
      <c r="D2" s="165"/>
      <c r="E2" s="165"/>
      <c r="F2" s="165"/>
      <c r="G2" s="165"/>
    </row>
    <row r="3" spans="1:7" ht="15">
      <c r="A3" s="157" t="s">
        <v>93</v>
      </c>
      <c r="B3" s="157"/>
      <c r="C3" s="157"/>
      <c r="D3" s="157"/>
      <c r="E3" s="157"/>
      <c r="F3" s="157"/>
      <c r="G3" s="157"/>
    </row>
    <row r="4" spans="1:7" ht="15">
      <c r="A4" s="157" t="s">
        <v>137</v>
      </c>
      <c r="B4" s="157"/>
      <c r="C4" s="157"/>
      <c r="D4" s="157"/>
      <c r="E4" s="157"/>
      <c r="F4" s="157"/>
      <c r="G4" s="157"/>
    </row>
    <row r="5" spans="1:7" ht="15.75" thickBot="1">
      <c r="A5" s="1"/>
      <c r="B5" s="1"/>
      <c r="C5" s="1"/>
      <c r="D5" s="1"/>
      <c r="E5" s="166" t="s">
        <v>40</v>
      </c>
      <c r="F5" s="166"/>
      <c r="G5" s="166"/>
    </row>
    <row r="6" spans="1:7" ht="91.5" customHeight="1" thickBot="1">
      <c r="A6" s="60" t="s">
        <v>41</v>
      </c>
      <c r="B6" s="61" t="s">
        <v>42</v>
      </c>
      <c r="C6" s="61" t="s">
        <v>113</v>
      </c>
      <c r="D6" s="61" t="s">
        <v>43</v>
      </c>
      <c r="E6" s="103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04">
        <f>C8+C9+C10+C12+C13+C14+C15+C11</f>
        <v>96404.09999999999</v>
      </c>
      <c r="D7" s="104">
        <f>D8+D9+D10+D12+D13+D14+D15</f>
        <v>0</v>
      </c>
      <c r="E7" s="104">
        <f>E8+E9+E10+E12+E13+E14+E15+E11</f>
        <v>14181.5</v>
      </c>
      <c r="F7" s="39">
        <f>F8+F9+F10+F12+F13+F14+F15</f>
        <v>0</v>
      </c>
      <c r="G7" s="40">
        <f>E7/C7%</f>
        <v>14.710473932125295</v>
      </c>
    </row>
    <row r="8" spans="1:7" ht="15">
      <c r="A8" s="64">
        <v>102</v>
      </c>
      <c r="B8" s="65" t="s">
        <v>75</v>
      </c>
      <c r="C8" s="105">
        <v>2303.2</v>
      </c>
      <c r="D8" s="105"/>
      <c r="E8" s="105">
        <v>379.1</v>
      </c>
      <c r="F8" s="38"/>
      <c r="G8" s="43">
        <f aca="true" t="shared" si="0" ref="G8:G20">E8/C8%</f>
        <v>16.45970823202501</v>
      </c>
    </row>
    <row r="9" spans="1:7" ht="30">
      <c r="A9" s="51">
        <v>103</v>
      </c>
      <c r="B9" s="18" t="s">
        <v>47</v>
      </c>
      <c r="C9" s="106">
        <v>5060.6</v>
      </c>
      <c r="D9" s="106"/>
      <c r="E9" s="106">
        <v>773.8</v>
      </c>
      <c r="F9" s="8"/>
      <c r="G9" s="43">
        <f t="shared" si="0"/>
        <v>15.290676994822746</v>
      </c>
    </row>
    <row r="10" spans="1:7" ht="30">
      <c r="A10" s="51">
        <v>104</v>
      </c>
      <c r="B10" s="18" t="s">
        <v>76</v>
      </c>
      <c r="C10" s="106">
        <v>35912.2</v>
      </c>
      <c r="D10" s="106"/>
      <c r="E10" s="106">
        <v>5699.8</v>
      </c>
      <c r="F10" s="8"/>
      <c r="G10" s="44">
        <f t="shared" si="0"/>
        <v>15.87148657002356</v>
      </c>
    </row>
    <row r="11" spans="1:7" ht="15">
      <c r="A11" s="51">
        <v>105</v>
      </c>
      <c r="B11" s="18" t="s">
        <v>105</v>
      </c>
      <c r="C11" s="106">
        <v>319.9</v>
      </c>
      <c r="D11" s="106"/>
      <c r="E11" s="106">
        <v>0</v>
      </c>
      <c r="F11" s="8"/>
      <c r="G11" s="44">
        <f t="shared" si="0"/>
        <v>0</v>
      </c>
    </row>
    <row r="12" spans="1:7" ht="45" customHeight="1">
      <c r="A12" s="51">
        <v>106</v>
      </c>
      <c r="B12" s="66" t="s">
        <v>96</v>
      </c>
      <c r="C12" s="106">
        <v>14035.2</v>
      </c>
      <c r="D12" s="106"/>
      <c r="E12" s="106">
        <v>2164.5</v>
      </c>
      <c r="F12" s="8"/>
      <c r="G12" s="44">
        <f t="shared" si="0"/>
        <v>15.421939124487004</v>
      </c>
    </row>
    <row r="13" spans="1:7" ht="21" customHeight="1">
      <c r="A13" s="67">
        <v>107</v>
      </c>
      <c r="B13" s="17" t="s">
        <v>103</v>
      </c>
      <c r="C13" s="107">
        <v>0</v>
      </c>
      <c r="D13" s="107"/>
      <c r="E13" s="107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6">
        <v>320</v>
      </c>
      <c r="D14" s="106"/>
      <c r="E14" s="106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08">
        <v>38453</v>
      </c>
      <c r="D15" s="108"/>
      <c r="E15" s="108">
        <v>5164.3</v>
      </c>
      <c r="F15" s="10"/>
      <c r="G15" s="45">
        <f t="shared" si="0"/>
        <v>13.430161495852081</v>
      </c>
    </row>
    <row r="16" spans="1:7" ht="29.25" thickBot="1">
      <c r="A16" s="69">
        <v>300</v>
      </c>
      <c r="B16" s="70" t="s">
        <v>106</v>
      </c>
      <c r="C16" s="109">
        <f>C17+C18+C19</f>
        <v>13228.2</v>
      </c>
      <c r="D16" s="109">
        <f>D17+D18+D19</f>
        <v>0</v>
      </c>
      <c r="E16" s="109">
        <f>E17+E18+E19</f>
        <v>1108.2999999999997</v>
      </c>
      <c r="F16" s="34"/>
      <c r="G16" s="41">
        <f t="shared" si="0"/>
        <v>8.378312997989141</v>
      </c>
    </row>
    <row r="17" spans="1:7" ht="30" customHeight="1">
      <c r="A17" s="71">
        <v>309</v>
      </c>
      <c r="B17" s="72" t="s">
        <v>86</v>
      </c>
      <c r="C17" s="110">
        <v>9428.4</v>
      </c>
      <c r="D17" s="110"/>
      <c r="E17" s="110">
        <v>1110.6</v>
      </c>
      <c r="F17" s="25"/>
      <c r="G17" s="46">
        <f t="shared" si="0"/>
        <v>11.77930507827415</v>
      </c>
    </row>
    <row r="18" spans="1:7" ht="15">
      <c r="A18" s="73">
        <v>310</v>
      </c>
      <c r="B18" s="66" t="s">
        <v>50</v>
      </c>
      <c r="C18" s="111">
        <v>1139</v>
      </c>
      <c r="D18" s="111"/>
      <c r="E18" s="111">
        <v>-4.4</v>
      </c>
      <c r="F18" s="12"/>
      <c r="G18" s="47">
        <f t="shared" si="0"/>
        <v>-0.3863037752414399</v>
      </c>
    </row>
    <row r="19" spans="1:7" ht="30.75" thickBot="1">
      <c r="A19" s="74">
        <v>314</v>
      </c>
      <c r="B19" s="75" t="s">
        <v>87</v>
      </c>
      <c r="C19" s="112">
        <v>2660.8</v>
      </c>
      <c r="D19" s="112"/>
      <c r="E19" s="112">
        <v>2.1</v>
      </c>
      <c r="F19" s="31"/>
      <c r="G19" s="48">
        <f t="shared" si="0"/>
        <v>0.07892363199037883</v>
      </c>
    </row>
    <row r="20" spans="1:7" ht="15" thickBot="1">
      <c r="A20" s="69">
        <v>400</v>
      </c>
      <c r="B20" s="76" t="s">
        <v>51</v>
      </c>
      <c r="C20" s="104">
        <f>C21+C22+C23+C24+C25+C26+C27</f>
        <v>61875.799999999996</v>
      </c>
      <c r="D20" s="104">
        <f>D21+D22+D23+D24+D25+D26+D27</f>
        <v>0</v>
      </c>
      <c r="E20" s="104">
        <f>E21+E22+E23+E24+E25+E26+E27</f>
        <v>3480.7999999999997</v>
      </c>
      <c r="F20" s="11"/>
      <c r="G20" s="42">
        <f t="shared" si="0"/>
        <v>5.625462620281273</v>
      </c>
    </row>
    <row r="21" spans="1:7" ht="15">
      <c r="A21" s="50">
        <v>405</v>
      </c>
      <c r="B21" s="65" t="s">
        <v>52</v>
      </c>
      <c r="C21" s="106">
        <v>1058.5</v>
      </c>
      <c r="D21" s="113"/>
      <c r="E21" s="113">
        <v>0</v>
      </c>
      <c r="F21" s="9"/>
      <c r="G21" s="44">
        <f>E21/C20%</f>
        <v>0</v>
      </c>
    </row>
    <row r="22" spans="1:7" ht="15">
      <c r="A22" s="51">
        <v>406</v>
      </c>
      <c r="B22" s="18" t="s">
        <v>53</v>
      </c>
      <c r="C22" s="106">
        <v>971</v>
      </c>
      <c r="D22" s="106"/>
      <c r="E22" s="106">
        <v>230</v>
      </c>
      <c r="F22" s="8"/>
      <c r="G22" s="44">
        <f>E22/C21%</f>
        <v>21.72886159659896</v>
      </c>
    </row>
    <row r="23" spans="1:7" ht="15">
      <c r="A23" s="51">
        <v>407</v>
      </c>
      <c r="B23" s="18" t="s">
        <v>54</v>
      </c>
      <c r="C23" s="106">
        <v>439.2</v>
      </c>
      <c r="D23" s="106"/>
      <c r="E23" s="106">
        <v>0</v>
      </c>
      <c r="F23" s="8"/>
      <c r="G23" s="44">
        <f>E23/C22%</f>
        <v>0</v>
      </c>
    </row>
    <row r="24" spans="1:7" ht="15">
      <c r="A24" s="51">
        <v>408</v>
      </c>
      <c r="B24" s="77" t="s">
        <v>55</v>
      </c>
      <c r="C24" s="147">
        <v>0</v>
      </c>
      <c r="D24" s="106"/>
      <c r="E24" s="106">
        <v>0</v>
      </c>
      <c r="F24" s="8"/>
      <c r="G24" s="44">
        <v>0</v>
      </c>
    </row>
    <row r="25" spans="1:7" ht="15">
      <c r="A25" s="51">
        <v>409</v>
      </c>
      <c r="B25" s="18" t="s">
        <v>88</v>
      </c>
      <c r="C25" s="106">
        <v>53827.2</v>
      </c>
      <c r="D25" s="106"/>
      <c r="E25" s="106">
        <v>3242.7</v>
      </c>
      <c r="F25" s="8"/>
      <c r="G25" s="44">
        <f aca="true" t="shared" si="1" ref="G25:G31">E25/C25%</f>
        <v>6.024277688603532</v>
      </c>
    </row>
    <row r="26" spans="1:7" ht="15">
      <c r="A26" s="51">
        <v>410</v>
      </c>
      <c r="B26" s="18" t="s">
        <v>89</v>
      </c>
      <c r="C26" s="106">
        <v>1221.3</v>
      </c>
      <c r="D26" s="106"/>
      <c r="E26" s="106">
        <v>8.1</v>
      </c>
      <c r="F26" s="8"/>
      <c r="G26" s="44">
        <f t="shared" si="1"/>
        <v>0.6632277081798084</v>
      </c>
    </row>
    <row r="27" spans="1:7" ht="15.75" thickBot="1">
      <c r="A27" s="52">
        <v>412</v>
      </c>
      <c r="B27" s="78" t="s">
        <v>56</v>
      </c>
      <c r="C27" s="108">
        <v>4358.6</v>
      </c>
      <c r="D27" s="108"/>
      <c r="E27" s="108">
        <v>0</v>
      </c>
      <c r="F27" s="10"/>
      <c r="G27" s="45">
        <f t="shared" si="1"/>
        <v>0</v>
      </c>
    </row>
    <row r="28" spans="1:7" ht="15" thickBot="1">
      <c r="A28" s="62">
        <v>500</v>
      </c>
      <c r="B28" s="63" t="s">
        <v>57</v>
      </c>
      <c r="C28" s="104">
        <f>C29+C30+C31+C32</f>
        <v>65458.3</v>
      </c>
      <c r="D28" s="104">
        <f>D29+D30+D31+D32</f>
        <v>0</v>
      </c>
      <c r="E28" s="104">
        <f>E29+E30+E31+E32</f>
        <v>2108.5</v>
      </c>
      <c r="F28" s="11"/>
      <c r="G28" s="42">
        <f t="shared" si="1"/>
        <v>3.221134676580357</v>
      </c>
    </row>
    <row r="29" spans="1:10" ht="15">
      <c r="A29" s="56">
        <v>501</v>
      </c>
      <c r="B29" s="80" t="s">
        <v>58</v>
      </c>
      <c r="C29" s="114">
        <v>22881.2</v>
      </c>
      <c r="D29" s="114"/>
      <c r="E29" s="114">
        <v>0</v>
      </c>
      <c r="F29" s="57"/>
      <c r="G29" s="92">
        <f t="shared" si="1"/>
        <v>0</v>
      </c>
      <c r="J29" s="55"/>
    </row>
    <row r="30" spans="1:7" ht="15">
      <c r="A30" s="51">
        <v>502</v>
      </c>
      <c r="B30" s="77" t="s">
        <v>59</v>
      </c>
      <c r="C30" s="106">
        <v>6700</v>
      </c>
      <c r="D30" s="106"/>
      <c r="E30" s="106">
        <v>0</v>
      </c>
      <c r="F30" s="8"/>
      <c r="G30" s="44">
        <f t="shared" si="1"/>
        <v>0</v>
      </c>
    </row>
    <row r="31" spans="1:7" ht="15">
      <c r="A31" s="51">
        <v>503</v>
      </c>
      <c r="B31" s="77" t="s">
        <v>60</v>
      </c>
      <c r="C31" s="106">
        <v>35856.1</v>
      </c>
      <c r="D31" s="106"/>
      <c r="E31" s="106">
        <v>2108.5</v>
      </c>
      <c r="F31" s="8"/>
      <c r="G31" s="44">
        <f t="shared" si="1"/>
        <v>5.88044990949936</v>
      </c>
    </row>
    <row r="32" spans="1:7" ht="15.75" thickBot="1">
      <c r="A32" s="52">
        <v>505</v>
      </c>
      <c r="B32" s="78" t="s">
        <v>61</v>
      </c>
      <c r="C32" s="108">
        <v>21</v>
      </c>
      <c r="D32" s="108"/>
      <c r="E32" s="108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4">
        <v>1024.8</v>
      </c>
      <c r="D33" s="104"/>
      <c r="E33" s="104">
        <v>0</v>
      </c>
      <c r="F33" s="11"/>
      <c r="G33" s="42">
        <f aca="true" t="shared" si="2" ref="G33:G49">E33/C33%</f>
        <v>0</v>
      </c>
      <c r="J33" s="6"/>
    </row>
    <row r="34" spans="1:7" ht="15" thickBot="1">
      <c r="A34" s="62">
        <v>700</v>
      </c>
      <c r="B34" s="63" t="s">
        <v>63</v>
      </c>
      <c r="C34" s="104">
        <f>C35+C36+C38+C39+C37</f>
        <v>762432.2000000001</v>
      </c>
      <c r="D34" s="104">
        <f>D35+D36+D38+D39+D37</f>
        <v>0</v>
      </c>
      <c r="E34" s="104">
        <f>E35+E36+E38+E39+E37</f>
        <v>102175.5</v>
      </c>
      <c r="F34" s="11">
        <f>F35+F36+F38+F39+F37</f>
        <v>0</v>
      </c>
      <c r="G34" s="42">
        <f t="shared" si="2"/>
        <v>13.401257187196446</v>
      </c>
    </row>
    <row r="35" spans="1:7" ht="15">
      <c r="A35" s="50">
        <v>701</v>
      </c>
      <c r="B35" s="79" t="s">
        <v>64</v>
      </c>
      <c r="C35" s="113">
        <v>280523.2</v>
      </c>
      <c r="D35" s="113"/>
      <c r="E35" s="113">
        <v>39736.6</v>
      </c>
      <c r="F35" s="9"/>
      <c r="G35" s="49">
        <f t="shared" si="2"/>
        <v>14.165174217319636</v>
      </c>
    </row>
    <row r="36" spans="1:7" ht="15">
      <c r="A36" s="51">
        <v>702</v>
      </c>
      <c r="B36" s="77" t="s">
        <v>65</v>
      </c>
      <c r="C36" s="106">
        <v>344744</v>
      </c>
      <c r="D36" s="106"/>
      <c r="E36" s="106">
        <v>45135.1</v>
      </c>
      <c r="F36" s="8"/>
      <c r="G36" s="44">
        <f t="shared" si="2"/>
        <v>13.09235258626691</v>
      </c>
    </row>
    <row r="37" spans="1:7" ht="15">
      <c r="A37" s="51">
        <v>703</v>
      </c>
      <c r="B37" s="77" t="s">
        <v>115</v>
      </c>
      <c r="C37" s="106">
        <v>88806.3</v>
      </c>
      <c r="D37" s="106"/>
      <c r="E37" s="106">
        <v>13532.2</v>
      </c>
      <c r="F37" s="8"/>
      <c r="G37" s="44">
        <f t="shared" si="2"/>
        <v>15.237882897947557</v>
      </c>
    </row>
    <row r="38" spans="1:7" ht="15">
      <c r="A38" s="51">
        <v>707</v>
      </c>
      <c r="B38" s="77" t="s">
        <v>66</v>
      </c>
      <c r="C38" s="106">
        <v>21408.4</v>
      </c>
      <c r="D38" s="106"/>
      <c r="E38" s="106">
        <v>0</v>
      </c>
      <c r="F38" s="8"/>
      <c r="G38" s="44">
        <f t="shared" si="2"/>
        <v>0</v>
      </c>
    </row>
    <row r="39" spans="1:7" ht="15.75" thickBot="1">
      <c r="A39" s="93">
        <v>709</v>
      </c>
      <c r="B39" s="94" t="s">
        <v>67</v>
      </c>
      <c r="C39" s="115">
        <v>26950.3</v>
      </c>
      <c r="D39" s="115"/>
      <c r="E39" s="115">
        <v>3771.6</v>
      </c>
      <c r="F39" s="95"/>
      <c r="G39" s="87">
        <f t="shared" si="2"/>
        <v>13.994649410210647</v>
      </c>
    </row>
    <row r="40" spans="1:7" ht="15" thickBot="1">
      <c r="A40" s="69">
        <v>800</v>
      </c>
      <c r="B40" s="76" t="s">
        <v>68</v>
      </c>
      <c r="C40" s="104">
        <f>C41+C42</f>
        <v>76713.3</v>
      </c>
      <c r="D40" s="104">
        <f>D41+D42</f>
        <v>0</v>
      </c>
      <c r="E40" s="104">
        <f>E41+E42</f>
        <v>10860.5</v>
      </c>
      <c r="F40" s="11"/>
      <c r="G40" s="42">
        <f t="shared" si="2"/>
        <v>14.157258258998112</v>
      </c>
    </row>
    <row r="41" spans="1:7" ht="15">
      <c r="A41" s="56">
        <v>801</v>
      </c>
      <c r="B41" s="80" t="s">
        <v>69</v>
      </c>
      <c r="C41" s="114">
        <v>70854.6</v>
      </c>
      <c r="D41" s="114"/>
      <c r="E41" s="114">
        <v>9874.4</v>
      </c>
      <c r="F41" s="57"/>
      <c r="G41" s="86">
        <f t="shared" si="2"/>
        <v>13.936145289084969</v>
      </c>
    </row>
    <row r="42" spans="1:7" ht="15.75" thickBot="1">
      <c r="A42" s="58">
        <v>804</v>
      </c>
      <c r="B42" s="81" t="s">
        <v>99</v>
      </c>
      <c r="C42" s="116">
        <v>5858.7</v>
      </c>
      <c r="D42" s="116"/>
      <c r="E42" s="116">
        <v>986.1</v>
      </c>
      <c r="F42" s="59"/>
      <c r="G42" s="87">
        <f t="shared" si="2"/>
        <v>16.831378974857905</v>
      </c>
    </row>
    <row r="43" spans="1:7" ht="16.5" thickBot="1">
      <c r="A43" s="90">
        <v>900</v>
      </c>
      <c r="B43" s="88" t="s">
        <v>116</v>
      </c>
      <c r="C43" s="117">
        <f>C44</f>
        <v>280.8</v>
      </c>
      <c r="D43" s="117">
        <f>D44</f>
        <v>0</v>
      </c>
      <c r="E43" s="117">
        <f>E44</f>
        <v>0</v>
      </c>
      <c r="F43" s="54"/>
      <c r="G43" s="91">
        <f t="shared" si="2"/>
        <v>0</v>
      </c>
    </row>
    <row r="44" spans="1:7" ht="16.5" thickBot="1">
      <c r="A44" s="58">
        <v>909</v>
      </c>
      <c r="B44" s="89" t="s">
        <v>117</v>
      </c>
      <c r="C44" s="116">
        <v>280.8</v>
      </c>
      <c r="D44" s="116"/>
      <c r="E44" s="116">
        <v>0</v>
      </c>
      <c r="F44" s="59"/>
      <c r="G44" s="87">
        <f t="shared" si="2"/>
        <v>0</v>
      </c>
    </row>
    <row r="45" spans="1:7" ht="15" thickBot="1">
      <c r="A45" s="82">
        <v>1000</v>
      </c>
      <c r="B45" s="76" t="s">
        <v>71</v>
      </c>
      <c r="C45" s="104">
        <f>C46+C47+C48</f>
        <v>136911.1</v>
      </c>
      <c r="D45" s="104">
        <f>D46+D47+D48</f>
        <v>0</v>
      </c>
      <c r="E45" s="104">
        <f>E46+E47+E48</f>
        <v>22441.9</v>
      </c>
      <c r="F45" s="11"/>
      <c r="G45" s="42">
        <f t="shared" si="2"/>
        <v>16.391585488685724</v>
      </c>
    </row>
    <row r="46" spans="1:7" ht="13.5" customHeight="1">
      <c r="A46" s="83">
        <v>1001</v>
      </c>
      <c r="B46" s="79" t="s">
        <v>94</v>
      </c>
      <c r="C46" s="113">
        <v>10644.8</v>
      </c>
      <c r="D46" s="113"/>
      <c r="E46" s="113">
        <v>1581.9</v>
      </c>
      <c r="F46" s="9"/>
      <c r="G46" s="49">
        <f t="shared" si="2"/>
        <v>14.860777093040735</v>
      </c>
    </row>
    <row r="47" spans="1:7" ht="13.5" customHeight="1">
      <c r="A47" s="84">
        <v>1003</v>
      </c>
      <c r="B47" s="77" t="s">
        <v>72</v>
      </c>
      <c r="C47" s="106">
        <v>118118.3</v>
      </c>
      <c r="D47" s="106"/>
      <c r="E47" s="106">
        <v>20048.1</v>
      </c>
      <c r="F47" s="8"/>
      <c r="G47" s="44">
        <f t="shared" si="2"/>
        <v>16.972899203595038</v>
      </c>
    </row>
    <row r="48" spans="1:7" ht="15.75" thickBot="1">
      <c r="A48" s="85">
        <v>1006</v>
      </c>
      <c r="B48" s="78" t="s">
        <v>73</v>
      </c>
      <c r="C48" s="108">
        <v>8148</v>
      </c>
      <c r="D48" s="108"/>
      <c r="E48" s="108">
        <v>811.9</v>
      </c>
      <c r="F48" s="10"/>
      <c r="G48" s="45">
        <f t="shared" si="2"/>
        <v>9.964408443789885</v>
      </c>
    </row>
    <row r="49" spans="1:7" ht="15" thickBot="1">
      <c r="A49" s="82">
        <v>1100</v>
      </c>
      <c r="B49" s="76" t="s">
        <v>70</v>
      </c>
      <c r="C49" s="104">
        <f>C50+C51+C52</f>
        <v>1205.1</v>
      </c>
      <c r="D49" s="104">
        <f>D50+D51+D52</f>
        <v>0</v>
      </c>
      <c r="E49" s="104">
        <f>E50+E51+E52</f>
        <v>0</v>
      </c>
      <c r="F49" s="11">
        <f>F50+F51+F52</f>
        <v>0</v>
      </c>
      <c r="G49" s="42">
        <f t="shared" si="2"/>
        <v>0</v>
      </c>
    </row>
    <row r="50" spans="1:7" ht="15">
      <c r="A50" s="83">
        <v>1101</v>
      </c>
      <c r="B50" s="79" t="s">
        <v>90</v>
      </c>
      <c r="C50" s="113">
        <v>0</v>
      </c>
      <c r="D50" s="113"/>
      <c r="E50" s="113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6">
        <v>0</v>
      </c>
      <c r="D51" s="106"/>
      <c r="E51" s="106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08">
        <v>1205.1</v>
      </c>
      <c r="D52" s="108"/>
      <c r="E52" s="108">
        <v>0</v>
      </c>
      <c r="F52" s="10"/>
      <c r="G52" s="45">
        <f>E52/C52%</f>
        <v>0</v>
      </c>
    </row>
    <row r="53" spans="1:7" ht="15" thickBot="1">
      <c r="A53" s="82">
        <v>1200</v>
      </c>
      <c r="B53" s="97" t="s">
        <v>92</v>
      </c>
      <c r="C53" s="145">
        <v>535.4</v>
      </c>
      <c r="D53" s="146"/>
      <c r="E53" s="118">
        <v>150</v>
      </c>
      <c r="F53" s="96"/>
      <c r="G53" s="101">
        <f>E53/C53%</f>
        <v>28.016436309301458</v>
      </c>
    </row>
    <row r="54" spans="1:7" ht="15" thickBot="1">
      <c r="A54" s="82">
        <v>1300</v>
      </c>
      <c r="B54" s="97" t="s">
        <v>48</v>
      </c>
      <c r="C54" s="145">
        <v>2453.7</v>
      </c>
      <c r="D54" s="146"/>
      <c r="E54" s="118">
        <v>529.9</v>
      </c>
      <c r="F54" s="96"/>
      <c r="G54" s="101">
        <f>E54/C54%</f>
        <v>21.59595712597302</v>
      </c>
    </row>
    <row r="55" spans="1:7" ht="15.75" thickBot="1">
      <c r="A55" s="53"/>
      <c r="B55" s="98" t="s">
        <v>74</v>
      </c>
      <c r="C55" s="148">
        <f>C7+C16+C20+C28+C33+C34+C40+C45+C49+C53+C54+C43</f>
        <v>1218522.8</v>
      </c>
      <c r="D55" s="149">
        <f>D7+D16+D20+D28+D33+D34+D40+D45+D49+D53+D54+D43</f>
        <v>0</v>
      </c>
      <c r="E55" s="119">
        <f>E7+E16+E20+E28+E33+E34+E40+E45+E49+E53+E54+E43</f>
        <v>157036.9</v>
      </c>
      <c r="F55" s="99"/>
      <c r="G55" s="100">
        <f>E55/C55%</f>
        <v>12.887481465262692</v>
      </c>
    </row>
    <row r="56" spans="1:7" ht="15">
      <c r="A56" s="1"/>
      <c r="B56" s="1"/>
      <c r="C56" s="1"/>
      <c r="D56" s="1"/>
      <c r="E56" s="120"/>
      <c r="F56" s="1"/>
      <c r="G56" s="1"/>
    </row>
    <row r="57" spans="1:7" ht="15">
      <c r="A57" s="156" t="s">
        <v>134</v>
      </c>
      <c r="B57" s="156"/>
      <c r="C57" s="1"/>
      <c r="D57" s="1"/>
      <c r="E57" s="102"/>
      <c r="F57" s="1"/>
      <c r="G57" s="1"/>
    </row>
    <row r="58" spans="1:7" ht="15">
      <c r="A58" s="1" t="s">
        <v>135</v>
      </c>
      <c r="B58" s="1"/>
      <c r="C58" s="1"/>
      <c r="D58" s="1"/>
      <c r="E58" s="102" t="s">
        <v>136</v>
      </c>
      <c r="F58" s="1"/>
      <c r="G58" s="1"/>
    </row>
    <row r="59" spans="1:7" ht="15">
      <c r="A59" s="1"/>
      <c r="B59" s="1"/>
      <c r="C59" s="1"/>
      <c r="D59" s="1"/>
      <c r="E59" s="102"/>
      <c r="F59" s="1"/>
      <c r="G59" s="1"/>
    </row>
    <row r="60" spans="1:6" ht="15">
      <c r="A60" s="1"/>
      <c r="B60" s="1"/>
      <c r="C60" s="1"/>
      <c r="D60" s="1"/>
      <c r="E60" s="102"/>
      <c r="F60" s="1"/>
    </row>
    <row r="61" spans="1:6" ht="15">
      <c r="A61" s="1" t="s">
        <v>122</v>
      </c>
      <c r="B61" s="1"/>
      <c r="C61" s="1"/>
      <c r="D61" s="1"/>
      <c r="E61" s="102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2018-04-05T12:34:41Z</cp:lastPrinted>
  <dcterms:created xsi:type="dcterms:W3CDTF">1996-10-08T23:32:33Z</dcterms:created>
  <dcterms:modified xsi:type="dcterms:W3CDTF">2018-08-27T12:03:44Z</dcterms:modified>
  <cp:category/>
  <cp:version/>
  <cp:contentType/>
  <cp:contentStatus/>
</cp:coreProperties>
</file>